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"/>
</calcChain>
</file>

<file path=xl/sharedStrings.xml><?xml version="1.0" encoding="utf-8"?>
<sst xmlns="http://schemas.openxmlformats.org/spreadsheetml/2006/main" count="118" uniqueCount="77">
  <si>
    <t>SQUEEGEE LIFT GROUP</t>
  </si>
  <si>
    <t>CABLE, 23.70 X 1/8</t>
  </si>
  <si>
    <t>GRIP, 3/16 X 1.0 FLAT BAR</t>
  </si>
  <si>
    <t>LEVER, SQUEEGEE LIFT</t>
  </si>
  <si>
    <t>LINKAGE, SQUEEGEE LIFT</t>
  </si>
  <si>
    <t>LINKAGE, SQUEEGEE PIVOT</t>
  </si>
  <si>
    <t>NUT, 1/4-20 HEX</t>
  </si>
  <si>
    <t>NUT, 1/4-20 HEX NYLOCK</t>
  </si>
  <si>
    <t>NUT, 5/16-18 HEX NYLOCK</t>
  </si>
  <si>
    <t>NUT, 3/8-16 HEX NYLOCK</t>
  </si>
  <si>
    <t>NUT, 1/2-13 X HEX NYLOCK THIN</t>
  </si>
  <si>
    <t>PULLEY, 1.5 ODX.5WX.25B</t>
  </si>
  <si>
    <t>PIN, CLEVIS 3/16" X 1/2" PLTD</t>
  </si>
  <si>
    <t>RAIL RACHET</t>
  </si>
  <si>
    <t>SCR, 1/4-20 X 1.5 HHMS</t>
  </si>
  <si>
    <t>SHOULDER BOLT, 3/80D X 3/8L SS</t>
  </si>
  <si>
    <t>SCR, 1/2-13 X 2.5 HHCS GR5PLT</t>
  </si>
  <si>
    <t>SCR, 3/8-16 X2.75 HHTB GR5 PLTD</t>
  </si>
  <si>
    <t>SPRING, COMP 1.100DX2.OLX.148W</t>
  </si>
  <si>
    <t>SPRING, EXT. 1.00 OD X 4.0 L</t>
  </si>
  <si>
    <t>TUBE, .38 OD X.26 ID X.38 LG</t>
  </si>
  <si>
    <t>COTTER, 1/4 RING</t>
  </si>
  <si>
    <t>COTTER, 3/8 RING</t>
  </si>
  <si>
    <t>COTTER, 1/2 RING</t>
  </si>
  <si>
    <t>PIN, CLEVIS 1/4 X 1.0</t>
  </si>
  <si>
    <t>KNOB, 3.50 ODX3/8-16 THRU HOLE</t>
  </si>
  <si>
    <t>PIN, CLEVIS 3/8 X 5.25</t>
  </si>
  <si>
    <t>PIN, CLEVIS 1/2 X 4.80</t>
  </si>
  <si>
    <t>WASHER, M10 X 30 PLTD</t>
  </si>
  <si>
    <t>WASHER, 3/8 ID X 3/4 OD NYLON</t>
  </si>
  <si>
    <t>WASHER, M6 FLAT</t>
  </si>
  <si>
    <t>WASHER, .26 ID X.50 OD</t>
  </si>
  <si>
    <t>WASHER, .4 ID X 1.3 OD NYLON</t>
  </si>
  <si>
    <t>WASHER, 0.781 ID FIBERGLIDE</t>
  </si>
  <si>
    <t>SPACER, .75 OD X.50 ID X 1.50 L</t>
  </si>
  <si>
    <t>BRACKET, SQUEEGEE MOUNT</t>
  </si>
  <si>
    <t>BEARING, FLANGED PLASTIC</t>
  </si>
  <si>
    <t>REF</t>
  </si>
  <si>
    <t>PART #</t>
  </si>
  <si>
    <t>QTY</t>
  </si>
  <si>
    <t>DESCRIPTION</t>
  </si>
  <si>
    <t>E87631</t>
  </si>
  <si>
    <t>E87162</t>
  </si>
  <si>
    <t>E87376</t>
  </si>
  <si>
    <t>51322</t>
  </si>
  <si>
    <t>51323</t>
  </si>
  <si>
    <t>E87441</t>
  </si>
  <si>
    <t>E85358</t>
  </si>
  <si>
    <t>E81063</t>
  </si>
  <si>
    <t>E87636</t>
  </si>
  <si>
    <t>57153</t>
  </si>
  <si>
    <t>E87263</t>
  </si>
  <si>
    <t>E87425</t>
  </si>
  <si>
    <t>E87729</t>
  </si>
  <si>
    <t>70297</t>
  </si>
  <si>
    <t>E87690</t>
  </si>
  <si>
    <t>70341</t>
  </si>
  <si>
    <t>E87242</t>
  </si>
  <si>
    <t>E87466</t>
  </si>
  <si>
    <t>E87241</t>
  </si>
  <si>
    <t>E87446</t>
  </si>
  <si>
    <t>E87436</t>
  </si>
  <si>
    <t>E87481</t>
  </si>
  <si>
    <t>80607</t>
  </si>
  <si>
    <t>80612</t>
  </si>
  <si>
    <t>E87588</t>
  </si>
  <si>
    <t>E87482</t>
  </si>
  <si>
    <t>82322</t>
  </si>
  <si>
    <t>87086</t>
  </si>
  <si>
    <t>E87445</t>
  </si>
  <si>
    <t>E87444</t>
  </si>
  <si>
    <t>E87447</t>
  </si>
  <si>
    <t>E87448</t>
  </si>
  <si>
    <t>87201</t>
  </si>
  <si>
    <t>140293</t>
  </si>
  <si>
    <t>E87334</t>
  </si>
  <si>
    <t>E87480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</si>
</sst>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i/>
      <sz val="12"/>
      <color rgb="FF000000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1" fontId="3" fillId="0" borderId="0" xfId="0" applyNumberFormat="1" applyFont="1"/>
    <xf numFmtId="1" fontId="4" fillId="0" borderId="0" xfId="0" applyNumberFormat="1" applyFont="1"/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/>
    <xf numFmtId="49" fontId="6" fillId="0" borderId="0" xfId="0" applyNumberFormat="1" applyFont="1"/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indent="4"/>
    </xf>
    <xf numFmtId="49" fontId="8" fillId="0" borderId="1" xfId="0" applyNumberFormat="1" applyFont="1" applyBorder="1" applyAlignment="1">
      <alignment horizontal="left" vertical="center" indent="1"/>
    </xf>
    <xf numFmtId="1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39"/>
  <sheetViews>
    <sheetView workbookViewId="0">
      <selection sqref="A1:H38"/>
    </sheetView>
  </sheetViews>
  <sheetFormatPr defaultRowHeight="15"/>
  <cols>
    <col min="2" max="2" width="15" style="6" customWidth="1"/>
    <col min="3" max="3" width="10.28515625" customWidth="1"/>
    <col min="4" max="4" width="8" style="6" customWidth="1"/>
    <col min="5" max="5" width="28.140625" bestFit="1" customWidth="1"/>
    <col min="6" max="6" width="5.42578125" bestFit="1" customWidth="1"/>
    <col min="7" max="7" width="13.85546875" customWidth="1"/>
    <col min="8" max="8" width="39.7109375" customWidth="1"/>
  </cols>
  <sheetData>
    <row r="1" spans="2:8" ht="15.75">
      <c r="D1" s="8"/>
      <c r="E1" s="1" t="s">
        <v>0</v>
      </c>
      <c r="G1" s="2"/>
    </row>
    <row r="2" spans="2:8">
      <c r="B2" s="6" t="s">
        <v>37</v>
      </c>
      <c r="C2" t="s">
        <v>38</v>
      </c>
      <c r="D2" s="6" t="s">
        <v>39</v>
      </c>
      <c r="E2" t="s">
        <v>40</v>
      </c>
      <c r="F2" s="3"/>
    </row>
    <row r="3" spans="2:8">
      <c r="B3" s="7">
        <v>1</v>
      </c>
      <c r="C3" s="4">
        <v>27794</v>
      </c>
      <c r="D3" s="7">
        <v>1</v>
      </c>
      <c r="E3" s="3" t="s">
        <v>1</v>
      </c>
      <c r="G3" s="9" t="str">
        <f>LEFT(IFERROR(VLOOKUP(TRIM(C3),[1]!Table_Query_from_BetcoViews[[AlternateID]:[MainSKU]],4,FALSE),C3),6)</f>
        <v>E87631</v>
      </c>
      <c r="H3" s="9" t="str">
        <f>IFERROR(VLOOKUP(TRIM(C3),[1]!Table_Query_from_BetcoViews[[AlternateID]:[ItemDescr2]],5,FALSE),E3)</f>
        <v>Cable, 23.70 x 1/8</v>
      </c>
    </row>
    <row r="4" spans="2:8">
      <c r="B4" s="7">
        <v>2</v>
      </c>
      <c r="C4" s="4">
        <v>36133</v>
      </c>
      <c r="D4" s="7">
        <v>1</v>
      </c>
      <c r="E4" s="3" t="s">
        <v>2</v>
      </c>
      <c r="G4" s="9" t="str">
        <f>LEFT(IFERROR(VLOOKUP(TRIM(C4),[1]!Table_Query_from_BetcoViews[[AlternateID]:[MainSKU]],4,FALSE),C4),6)</f>
        <v>E87162</v>
      </c>
      <c r="H4" s="9" t="str">
        <f>IFERROR(VLOOKUP(TRIM(C4),[1]!Table_Query_from_BetcoViews[[AlternateID]:[ItemDescr2]],5,FALSE),E4)</f>
        <v>Flat bar grip</v>
      </c>
    </row>
    <row r="5" spans="2:8">
      <c r="B5" s="7">
        <v>3</v>
      </c>
      <c r="C5" s="4">
        <v>51289</v>
      </c>
      <c r="D5" s="7">
        <v>1</v>
      </c>
      <c r="E5" s="3" t="s">
        <v>3</v>
      </c>
      <c r="G5" s="9" t="str">
        <f>LEFT(IFERROR(VLOOKUP(TRIM(C5),[1]!Table_Query_from_BetcoViews[[AlternateID]:[MainSKU]],4,FALSE),C5),6)</f>
        <v>E87376</v>
      </c>
      <c r="H5" s="9" t="str">
        <f>IFERROR(VLOOKUP(TRIM(C5),[1]!Table_Query_from_BetcoViews[[AlternateID]:[ItemDescr2]],5,FALSE),E5)</f>
        <v>Squeegee Lift Lever</v>
      </c>
    </row>
    <row r="6" spans="2:8">
      <c r="B6" s="7">
        <v>4</v>
      </c>
      <c r="C6" s="4">
        <v>51322</v>
      </c>
      <c r="D6" s="7">
        <v>1</v>
      </c>
      <c r="E6" s="3" t="s">
        <v>4</v>
      </c>
      <c r="G6" s="9" t="str">
        <f>LEFT(IFERROR(VLOOKUP(TRIM(C6),[1]!Table_Query_from_BetcoViews[[AlternateID]:[MainSKU]],4,FALSE),C6),6)</f>
        <v>51322</v>
      </c>
      <c r="H6" s="9" t="str">
        <f>IFERROR(VLOOKUP(TRIM(C6),[1]!Table_Query_from_BetcoViews[[AlternateID]:[ItemDescr2]],5,FALSE),E6)</f>
        <v>LINKAGE, SQUEEGEE LIFT</v>
      </c>
    </row>
    <row r="7" spans="2:8">
      <c r="B7" s="7">
        <v>5</v>
      </c>
      <c r="C7" s="4">
        <v>51323</v>
      </c>
      <c r="D7" s="7">
        <v>1</v>
      </c>
      <c r="E7" s="3" t="s">
        <v>5</v>
      </c>
      <c r="G7" s="9" t="str">
        <f>LEFT(IFERROR(VLOOKUP(TRIM(C7),[1]!Table_Query_from_BetcoViews[[AlternateID]:[MainSKU]],4,FALSE),C7),6)</f>
        <v>51323</v>
      </c>
      <c r="H7" s="9" t="str">
        <f>IFERROR(VLOOKUP(TRIM(C7),[1]!Table_Query_from_BetcoViews[[AlternateID]:[ItemDescr2]],5,FALSE),E7)</f>
        <v>LINKAGE, SQUEEGEE PIVOT</v>
      </c>
    </row>
    <row r="8" spans="2:8">
      <c r="B8" s="7">
        <v>6</v>
      </c>
      <c r="C8" s="4">
        <v>57006</v>
      </c>
      <c r="D8" s="7">
        <v>1</v>
      </c>
      <c r="E8" s="3" t="s">
        <v>6</v>
      </c>
      <c r="G8" s="9" t="str">
        <f>LEFT(IFERROR(VLOOKUP(TRIM(C8),[1]!Table_Query_from_BetcoViews[[AlternateID]:[MainSKU]],4,FALSE),C8),6)</f>
        <v>E87441</v>
      </c>
      <c r="H8" s="9" t="str">
        <f>IFERROR(VLOOKUP(TRIM(C8),[1]!Table_Query_from_BetcoViews[[AlternateID]:[ItemDescr2]],5,FALSE),E8)</f>
        <v>nut 1/4 x 20</v>
      </c>
    </row>
    <row r="9" spans="2:8">
      <c r="B9" s="7">
        <v>7</v>
      </c>
      <c r="C9" s="4">
        <v>57047</v>
      </c>
      <c r="D9" s="7">
        <v>3</v>
      </c>
      <c r="E9" s="3" t="s">
        <v>7</v>
      </c>
      <c r="G9" s="9" t="str">
        <f>LEFT(IFERROR(VLOOKUP(TRIM(C9),[1]!Table_Query_from_BetcoViews[[AlternateID]:[MainSKU]],4,FALSE),C9),6)</f>
        <v>E85358</v>
      </c>
      <c r="H9" s="9" t="str">
        <f>IFERROR(VLOOKUP(TRIM(C9),[1]!Table_Query_from_BetcoViews[[AlternateID]:[ItemDescr2]],5,FALSE),E9)</f>
        <v>1/4"- 20 Nyloc Nut</v>
      </c>
    </row>
    <row r="10" spans="2:8">
      <c r="B10" s="7">
        <v>8</v>
      </c>
      <c r="C10" s="4">
        <v>57113</v>
      </c>
      <c r="D10" s="7">
        <v>1</v>
      </c>
      <c r="E10" s="3" t="s">
        <v>8</v>
      </c>
      <c r="G10" s="9" t="str">
        <f>LEFT(IFERROR(VLOOKUP(TRIM(C10),[1]!Table_Query_from_BetcoViews[[AlternateID]:[MainSKU]],4,FALSE),C10),6)</f>
        <v>E81063</v>
      </c>
      <c r="H10" s="9" t="str">
        <f>IFERROR(VLOOKUP(TRIM(C10),[1]!Table_Query_from_BetcoViews[[AlternateID]:[ItemDescr2]],5,FALSE),E10)</f>
        <v>Nut, 5/16" - 18, Nylon Lock, Grade 5, Zinc</v>
      </c>
    </row>
    <row r="11" spans="2:8">
      <c r="B11" s="7">
        <v>9</v>
      </c>
      <c r="C11" s="4">
        <v>57119</v>
      </c>
      <c r="D11" s="7">
        <v>1</v>
      </c>
      <c r="E11" s="3" t="s">
        <v>9</v>
      </c>
      <c r="G11" s="9" t="str">
        <f>LEFT(IFERROR(VLOOKUP(TRIM(C11),[1]!Table_Query_from_BetcoViews[[AlternateID]:[MainSKU]],4,FALSE),C11),6)</f>
        <v>E87636</v>
      </c>
      <c r="H11" s="9" t="str">
        <f>IFERROR(VLOOKUP(TRIM(C11),[1]!Table_Query_from_BetcoViews[[AlternateID]:[ItemDescr2]],5,FALSE),E11)</f>
        <v>Nut, 3/8 - 16 Hex Nylock</v>
      </c>
    </row>
    <row r="12" spans="2:8">
      <c r="B12" s="7">
        <v>10</v>
      </c>
      <c r="C12" s="4">
        <v>57153</v>
      </c>
      <c r="D12" s="7">
        <v>1</v>
      </c>
      <c r="E12" s="3" t="s">
        <v>10</v>
      </c>
      <c r="G12" s="9" t="str">
        <f>LEFT(IFERROR(VLOOKUP(TRIM(C12),[1]!Table_Query_from_BetcoViews[[AlternateID]:[MainSKU]],4,FALSE),C12),6)</f>
        <v>57153</v>
      </c>
      <c r="H12" s="9" t="str">
        <f>IFERROR(VLOOKUP(TRIM(C12),[1]!Table_Query_from_BetcoViews[[AlternateID]:[ItemDescr2]],5,FALSE),E12)</f>
        <v>NUT, 1/2-13 X HEX NYLOCK THIN</v>
      </c>
    </row>
    <row r="13" spans="2:8">
      <c r="B13" s="7">
        <v>11</v>
      </c>
      <c r="C13" s="4">
        <v>64096</v>
      </c>
      <c r="D13" s="7">
        <v>1</v>
      </c>
      <c r="E13" s="3" t="s">
        <v>11</v>
      </c>
      <c r="G13" s="9" t="str">
        <f>LEFT(IFERROR(VLOOKUP(TRIM(C13),[1]!Table_Query_from_BetcoViews[[AlternateID]:[MainSKU]],4,FALSE),C13),6)</f>
        <v>E87263</v>
      </c>
      <c r="H13" s="9" t="str">
        <f>IFERROR(VLOOKUP(TRIM(C13),[1]!Table_Query_from_BetcoViews[[AlternateID]:[ItemDescr2]],5,FALSE),E13)</f>
        <v>Pulley</v>
      </c>
    </row>
    <row r="14" spans="2:8">
      <c r="B14" s="7">
        <v>12</v>
      </c>
      <c r="C14" s="4">
        <v>66191</v>
      </c>
      <c r="D14" s="7">
        <v>1</v>
      </c>
      <c r="E14" s="3" t="s">
        <v>12</v>
      </c>
      <c r="G14" s="9" t="str">
        <f>LEFT(IFERROR(VLOOKUP(TRIM(C14),[1]!Table_Query_from_BetcoViews[[AlternateID]:[MainSKU]],4,FALSE),C14),6)</f>
        <v>E87425</v>
      </c>
      <c r="H14" s="9" t="str">
        <f>IFERROR(VLOOKUP(TRIM(C14),[1]!Table_Query_from_BetcoViews[[AlternateID]:[ItemDescr2]],5,FALSE),E14)</f>
        <v>clevis pin WS28/32</v>
      </c>
    </row>
    <row r="15" spans="2:8">
      <c r="B15" s="7">
        <v>13</v>
      </c>
      <c r="C15" s="4">
        <v>67423</v>
      </c>
      <c r="D15" s="7">
        <v>1</v>
      </c>
      <c r="E15" s="3" t="s">
        <v>13</v>
      </c>
      <c r="G15" s="9" t="str">
        <f>LEFT(IFERROR(VLOOKUP(TRIM(C15),[1]!Table_Query_from_BetcoViews[[AlternateID]:[MainSKU]],4,FALSE),C15),6)</f>
        <v>E87729</v>
      </c>
      <c r="H15" s="9" t="str">
        <f>IFERROR(VLOOKUP(TRIM(C15),[1]!Table_Query_from_BetcoViews[[AlternateID]:[ItemDescr2]],5,FALSE),E15)</f>
        <v>Rail Ratchet</v>
      </c>
    </row>
    <row r="16" spans="2:8">
      <c r="B16" s="7">
        <v>14</v>
      </c>
      <c r="C16" s="4">
        <v>70297</v>
      </c>
      <c r="D16" s="7">
        <v>1</v>
      </c>
      <c r="E16" s="3" t="s">
        <v>14</v>
      </c>
      <c r="G16" s="9" t="str">
        <f>LEFT(IFERROR(VLOOKUP(TRIM(C16),[1]!Table_Query_from_BetcoViews[[AlternateID]:[MainSKU]],4,FALSE),C16),6)</f>
        <v>70297</v>
      </c>
      <c r="H16" s="9" t="str">
        <f>IFERROR(VLOOKUP(TRIM(C16),[1]!Table_Query_from_BetcoViews[[AlternateID]:[ItemDescr2]],5,FALSE),E16)</f>
        <v>SCR, 1/4-20 X 1.5 HHMS</v>
      </c>
    </row>
    <row r="17" spans="2:8">
      <c r="B17" s="7">
        <v>15</v>
      </c>
      <c r="C17" s="4">
        <v>70641</v>
      </c>
      <c r="D17" s="7">
        <v>1</v>
      </c>
      <c r="E17" s="3" t="s">
        <v>15</v>
      </c>
      <c r="G17" s="9" t="str">
        <f>LEFT(IFERROR(VLOOKUP(TRIM(C17),[1]!Table_Query_from_BetcoViews[[AlternateID]:[MainSKU]],4,FALSE),C17),6)</f>
        <v>E87690</v>
      </c>
      <c r="H17" s="9" t="str">
        <f>IFERROR(VLOOKUP(TRIM(C17),[1]!Table_Query_from_BetcoViews[[AlternateID]:[ItemDescr2]],5,FALSE),E17)</f>
        <v>Shoulder Bolt-3/8ODx3/8L SS WS28/32</v>
      </c>
    </row>
    <row r="18" spans="2:8">
      <c r="B18" s="7">
        <v>16</v>
      </c>
      <c r="C18" s="4">
        <v>70341</v>
      </c>
      <c r="D18" s="7">
        <v>1</v>
      </c>
      <c r="E18" s="3" t="s">
        <v>16</v>
      </c>
      <c r="G18" s="9" t="str">
        <f>LEFT(IFERROR(VLOOKUP(TRIM(C18),[1]!Table_Query_from_BetcoViews[[AlternateID]:[MainSKU]],4,FALSE),C18),6)</f>
        <v>70341</v>
      </c>
      <c r="H18" s="9" t="str">
        <f>IFERROR(VLOOKUP(TRIM(C18),[1]!Table_Query_from_BetcoViews[[AlternateID]:[ItemDescr2]],5,FALSE),E18)</f>
        <v>SCR, 1/2-13 X 2.5 HHCS GR5PLT</v>
      </c>
    </row>
    <row r="19" spans="2:8">
      <c r="B19" s="7">
        <v>17</v>
      </c>
      <c r="C19" s="4">
        <v>70685</v>
      </c>
      <c r="D19" s="7">
        <v>1</v>
      </c>
      <c r="E19" s="3" t="s">
        <v>17</v>
      </c>
      <c r="G19" s="9" t="str">
        <f>LEFT(IFERROR(VLOOKUP(TRIM(C19),[1]!Table_Query_from_BetcoViews[[AlternateID]:[MainSKU]],4,FALSE),C19),6)</f>
        <v>E87242</v>
      </c>
      <c r="H19" s="9" t="str">
        <f>IFERROR(VLOOKUP(TRIM(C19),[1]!Table_Query_from_BetcoViews[[AlternateID]:[ItemDescr2]],5,FALSE),E19)</f>
        <v>Screw 3/8-16 x 2.75 HHTB</v>
      </c>
    </row>
    <row r="20" spans="2:8">
      <c r="B20" s="7">
        <v>18</v>
      </c>
      <c r="C20" s="4">
        <v>730006</v>
      </c>
      <c r="D20" s="7">
        <v>1</v>
      </c>
      <c r="E20" s="3" t="s">
        <v>18</v>
      </c>
      <c r="G20" s="9" t="str">
        <f>LEFT(IFERROR(VLOOKUP(TRIM(C20),[1]!Table_Query_from_BetcoViews[[AlternateID]:[MainSKU]],4,FALSE),C20),6)</f>
        <v>E87466</v>
      </c>
      <c r="H20" s="9" t="str">
        <f>IFERROR(VLOOKUP(TRIM(C20),[1]!Table_Query_from_BetcoViews[[AlternateID]:[ItemDescr2]],5,FALSE),E20)</f>
        <v>Spring                WS28/32</v>
      </c>
    </row>
    <row r="21" spans="2:8">
      <c r="B21" s="7">
        <v>19</v>
      </c>
      <c r="C21" s="4">
        <v>73979</v>
      </c>
      <c r="D21" s="7">
        <v>2</v>
      </c>
      <c r="E21" s="3" t="s">
        <v>19</v>
      </c>
      <c r="G21" s="9" t="str">
        <f>LEFT(IFERROR(VLOOKUP(TRIM(C21),[1]!Table_Query_from_BetcoViews[[AlternateID]:[MainSKU]],4,FALSE),C21),6)</f>
        <v>E87241</v>
      </c>
      <c r="H21" s="9" t="str">
        <f>IFERROR(VLOOKUP(TRIM(C21),[1]!Table_Query_from_BetcoViews[[AlternateID]:[ItemDescr2]],5,FALSE),E21)</f>
        <v>Spring 1" OD x 4"</v>
      </c>
    </row>
    <row r="22" spans="2:8">
      <c r="B22" s="7">
        <v>20</v>
      </c>
      <c r="C22" s="4">
        <v>78430</v>
      </c>
      <c r="D22" s="7">
        <v>3</v>
      </c>
      <c r="E22" s="3" t="s">
        <v>20</v>
      </c>
      <c r="G22" s="9" t="str">
        <f>LEFT(IFERROR(VLOOKUP(TRIM(C22),[1]!Table_Query_from_BetcoViews[[AlternateID]:[MainSKU]],4,FALSE),C22),6)</f>
        <v>E87446</v>
      </c>
      <c r="H22" s="9" t="str">
        <f>IFERROR(VLOOKUP(TRIM(C22),[1]!Table_Query_from_BetcoViews[[AlternateID]:[ItemDescr2]],5,FALSE),E22)</f>
        <v>tube</v>
      </c>
    </row>
    <row r="23" spans="2:8">
      <c r="B23" s="7">
        <v>21</v>
      </c>
      <c r="C23" s="4">
        <v>80604</v>
      </c>
      <c r="D23" s="7">
        <v>2</v>
      </c>
      <c r="E23" s="3" t="s">
        <v>21</v>
      </c>
      <c r="G23" s="9" t="str">
        <f>LEFT(IFERROR(VLOOKUP(TRIM(C23),[1]!Table_Query_from_BetcoViews[[AlternateID]:[MainSKU]],4,FALSE),C23),6)</f>
        <v>E87436</v>
      </c>
      <c r="H23" s="9" t="str">
        <f>IFERROR(VLOOKUP(TRIM(C23),[1]!Table_Query_from_BetcoViews[[AlternateID]:[ItemDescr2]],5,FALSE),E23)</f>
        <v>cotter ring    1/4"</v>
      </c>
    </row>
    <row r="24" spans="2:8">
      <c r="B24" s="7">
        <v>22</v>
      </c>
      <c r="C24" s="4">
        <v>80606</v>
      </c>
      <c r="D24" s="7">
        <v>1</v>
      </c>
      <c r="E24" s="3" t="s">
        <v>22</v>
      </c>
      <c r="G24" s="9" t="str">
        <f>LEFT(IFERROR(VLOOKUP(TRIM(C24),[1]!Table_Query_from_BetcoViews[[AlternateID]:[MainSKU]],4,FALSE),C24),6)</f>
        <v>E87481</v>
      </c>
      <c r="H24" s="9" t="str">
        <f>IFERROR(VLOOKUP(TRIM(C24),[1]!Table_Query_from_BetcoViews[[AlternateID]:[ItemDescr2]],5,FALSE),E24)</f>
        <v>Cotter ring 3/8"</v>
      </c>
    </row>
    <row r="25" spans="2:8">
      <c r="B25" s="7">
        <v>23</v>
      </c>
      <c r="C25" s="4">
        <v>80607</v>
      </c>
      <c r="D25" s="7">
        <v>1</v>
      </c>
      <c r="E25" s="3" t="s">
        <v>23</v>
      </c>
      <c r="G25" s="9" t="str">
        <f>LEFT(IFERROR(VLOOKUP(TRIM(C25),[1]!Table_Query_from_BetcoViews[[AlternateID]:[MainSKU]],4,FALSE),C25),6)</f>
        <v>80607</v>
      </c>
      <c r="H25" s="9" t="str">
        <f>IFERROR(VLOOKUP(TRIM(C25),[1]!Table_Query_from_BetcoViews[[AlternateID]:[ItemDescr2]],5,FALSE),E25)</f>
        <v>COTTER, 1/2 RING</v>
      </c>
    </row>
    <row r="26" spans="2:8">
      <c r="B26" s="7">
        <v>24</v>
      </c>
      <c r="C26" s="4">
        <v>80612</v>
      </c>
      <c r="D26" s="7">
        <v>1</v>
      </c>
      <c r="E26" s="3" t="s">
        <v>24</v>
      </c>
      <c r="G26" s="9" t="str">
        <f>LEFT(IFERROR(VLOOKUP(TRIM(C26),[1]!Table_Query_from_BetcoViews[[AlternateID]:[MainSKU]],4,FALSE),C26),6)</f>
        <v>80612</v>
      </c>
      <c r="H26" s="9" t="str">
        <f>IFERROR(VLOOKUP(TRIM(C26),[1]!Table_Query_from_BetcoViews[[AlternateID]:[ItemDescr2]],5,FALSE),E26)</f>
        <v>PIN, CLEVIS 1/4 X 1.0</v>
      </c>
    </row>
    <row r="27" spans="2:8">
      <c r="B27" s="7">
        <v>25</v>
      </c>
      <c r="C27" s="4">
        <v>48077</v>
      </c>
      <c r="D27" s="7">
        <v>1</v>
      </c>
      <c r="E27" s="3" t="s">
        <v>25</v>
      </c>
      <c r="G27" s="9" t="str">
        <f>LEFT(IFERROR(VLOOKUP(TRIM(C27),[1]!Table_Query_from_BetcoViews[[AlternateID]:[MainSKU]],4,FALSE),C27),6)</f>
        <v>E87588</v>
      </c>
      <c r="H27" s="9" t="str">
        <f>IFERROR(VLOOKUP(TRIM(C27),[1]!Table_Query_from_BetcoViews[[AlternateID]:[ItemDescr2]],5,FALSE),E27)</f>
        <v>Knob  WS28/32</v>
      </c>
    </row>
    <row r="28" spans="2:8">
      <c r="B28" s="7">
        <v>26</v>
      </c>
      <c r="C28" s="4">
        <v>82060</v>
      </c>
      <c r="D28" s="7">
        <v>1</v>
      </c>
      <c r="E28" s="3" t="s">
        <v>26</v>
      </c>
      <c r="G28" s="9" t="str">
        <f>LEFT(IFERROR(VLOOKUP(TRIM(C28),[1]!Table_Query_from_BetcoViews[[AlternateID]:[MainSKU]],4,FALSE),C28),6)</f>
        <v>E87482</v>
      </c>
      <c r="H28" s="9" t="str">
        <f>IFERROR(VLOOKUP(TRIM(C28),[1]!Table_Query_from_BetcoViews[[AlternateID]:[ItemDescr2]],5,FALSE),E28)</f>
        <v>Clevis pin 3/8 x 5.25"</v>
      </c>
    </row>
    <row r="29" spans="2:8">
      <c r="B29" s="7">
        <v>27</v>
      </c>
      <c r="C29" s="4">
        <v>82322</v>
      </c>
      <c r="D29" s="7">
        <v>1</v>
      </c>
      <c r="E29" s="3" t="s">
        <v>27</v>
      </c>
      <c r="G29" s="9" t="str">
        <f>LEFT(IFERROR(VLOOKUP(TRIM(C29),[1]!Table_Query_from_BetcoViews[[AlternateID]:[MainSKU]],4,FALSE),C29),6)</f>
        <v>82322</v>
      </c>
      <c r="H29" s="9" t="str">
        <f>IFERROR(VLOOKUP(TRIM(C29),[1]!Table_Query_from_BetcoViews[[AlternateID]:[ItemDescr2]],5,FALSE),E29)</f>
        <v>PIN, CLEVIS 1/2 X 4.80</v>
      </c>
    </row>
    <row r="30" spans="2:8">
      <c r="B30" s="7">
        <v>28</v>
      </c>
      <c r="C30" s="4">
        <v>87086</v>
      </c>
      <c r="D30" s="7">
        <v>1</v>
      </c>
      <c r="E30" s="3" t="s">
        <v>28</v>
      </c>
      <c r="G30" s="9" t="str">
        <f>LEFT(IFERROR(VLOOKUP(TRIM(C30),[1]!Table_Query_from_BetcoViews[[AlternateID]:[MainSKU]],4,FALSE),C30),6)</f>
        <v>87086</v>
      </c>
      <c r="H30" s="9" t="str">
        <f>IFERROR(VLOOKUP(TRIM(C30),[1]!Table_Query_from_BetcoViews[[AlternateID]:[ItemDescr2]],5,FALSE),E30)</f>
        <v>WASHER, M10 X 30 PLTD</v>
      </c>
    </row>
    <row r="31" spans="2:8">
      <c r="B31" s="7">
        <v>29</v>
      </c>
      <c r="C31" s="4">
        <v>87030</v>
      </c>
      <c r="D31" s="7">
        <v>2</v>
      </c>
      <c r="E31" s="3" t="s">
        <v>29</v>
      </c>
      <c r="G31" s="9" t="str">
        <f>LEFT(IFERROR(VLOOKUP(TRIM(C31),[1]!Table_Query_from_BetcoViews[[AlternateID]:[MainSKU]],4,FALSE),C31),6)</f>
        <v>E87445</v>
      </c>
      <c r="H31" s="9" t="str">
        <f>IFERROR(VLOOKUP(TRIM(C31),[1]!Table_Query_from_BetcoViews[[AlternateID]:[ItemDescr2]],5,FALSE),E31)</f>
        <v>washer</v>
      </c>
    </row>
    <row r="32" spans="2:8">
      <c r="B32" s="7">
        <v>30</v>
      </c>
      <c r="C32" s="4">
        <v>87056</v>
      </c>
      <c r="D32" s="7">
        <v>1</v>
      </c>
      <c r="E32" s="3" t="s">
        <v>30</v>
      </c>
      <c r="G32" s="9" t="str">
        <f>LEFT(IFERROR(VLOOKUP(TRIM(C32),[1]!Table_Query_from_BetcoViews[[AlternateID]:[MainSKU]],4,FALSE),C32),6)</f>
        <v>E87444</v>
      </c>
      <c r="H32" s="9" t="str">
        <f>IFERROR(VLOOKUP(TRIM(C32),[1]!Table_Query_from_BetcoViews[[AlternateID]:[ItemDescr2]],5,FALSE),E32)</f>
        <v>washer</v>
      </c>
    </row>
    <row r="33" spans="2:8">
      <c r="B33" s="7">
        <v>31</v>
      </c>
      <c r="C33" s="4">
        <v>87135</v>
      </c>
      <c r="D33" s="7">
        <v>4</v>
      </c>
      <c r="E33" s="3" t="s">
        <v>31</v>
      </c>
      <c r="G33" s="9" t="str">
        <f>LEFT(IFERROR(VLOOKUP(TRIM(C33),[1]!Table_Query_from_BetcoViews[[AlternateID]:[MainSKU]],4,FALSE),C33),6)</f>
        <v>E87447</v>
      </c>
      <c r="H33" s="9" t="str">
        <f>IFERROR(VLOOKUP(TRIM(C33),[1]!Table_Query_from_BetcoViews[[AlternateID]:[ItemDescr2]],5,FALSE),E33)</f>
        <v>washer</v>
      </c>
    </row>
    <row r="34" spans="2:8">
      <c r="B34" s="7">
        <v>32</v>
      </c>
      <c r="C34" s="4">
        <v>87200</v>
      </c>
      <c r="D34" s="7">
        <v>3</v>
      </c>
      <c r="E34" s="3" t="s">
        <v>32</v>
      </c>
      <c r="G34" s="9" t="str">
        <f>LEFT(IFERROR(VLOOKUP(TRIM(C34),[1]!Table_Query_from_BetcoViews[[AlternateID]:[MainSKU]],4,FALSE),C34),6)</f>
        <v>E87448</v>
      </c>
      <c r="H34" s="9" t="str">
        <f>IFERROR(VLOOKUP(TRIM(C34),[1]!Table_Query_from_BetcoViews[[AlternateID]:[ItemDescr2]],5,FALSE),E34)</f>
        <v>washer</v>
      </c>
    </row>
    <row r="35" spans="2:8">
      <c r="B35" s="7">
        <v>33</v>
      </c>
      <c r="C35" s="4">
        <v>87201</v>
      </c>
      <c r="D35" s="7">
        <v>2</v>
      </c>
      <c r="E35" s="3" t="s">
        <v>33</v>
      </c>
      <c r="G35" s="9" t="str">
        <f>LEFT(IFERROR(VLOOKUP(TRIM(C35),[1]!Table_Query_from_BetcoViews[[AlternateID]:[MainSKU]],4,FALSE),C35),6)</f>
        <v>87201</v>
      </c>
      <c r="H35" s="9" t="str">
        <f>IFERROR(VLOOKUP(TRIM(C35),[1]!Table_Query_from_BetcoViews[[AlternateID]:[ItemDescr2]],5,FALSE),E35)</f>
        <v>WASHER, 0.781 ID FIBERGLIDE</v>
      </c>
    </row>
    <row r="36" spans="2:8">
      <c r="B36" s="7">
        <v>34</v>
      </c>
      <c r="C36" s="4">
        <v>140293</v>
      </c>
      <c r="D36" s="7">
        <v>1</v>
      </c>
      <c r="E36" s="3" t="s">
        <v>34</v>
      </c>
      <c r="G36" s="9" t="str">
        <f>LEFT(IFERROR(VLOOKUP(TRIM(C36),[1]!Table_Query_from_BetcoViews[[AlternateID]:[MainSKU]],4,FALSE),C36),6)</f>
        <v>140293</v>
      </c>
      <c r="H36" s="9" t="str">
        <f>IFERROR(VLOOKUP(TRIM(C36),[1]!Table_Query_from_BetcoViews[[AlternateID]:[ItemDescr2]],5,FALSE),E36)</f>
        <v>SPACER, .75 OD X.50 ID X 1.50 L</v>
      </c>
    </row>
    <row r="37" spans="2:8">
      <c r="B37" s="7">
        <v>35</v>
      </c>
      <c r="C37" s="4">
        <v>140379</v>
      </c>
      <c r="D37" s="7">
        <v>1</v>
      </c>
      <c r="E37" s="3" t="s">
        <v>35</v>
      </c>
      <c r="G37" s="9" t="str">
        <f>LEFT(IFERROR(VLOOKUP(TRIM(C37),[1]!Table_Query_from_BetcoViews[[AlternateID]:[MainSKU]],4,FALSE),C37),6)</f>
        <v>E87334</v>
      </c>
      <c r="H37" s="9" t="str">
        <f>IFERROR(VLOOKUP(TRIM(C37),[1]!Table_Query_from_BetcoViews[[AlternateID]:[ItemDescr2]],5,FALSE),E37)</f>
        <v>Squeegee Mount Bracket WS28/32</v>
      </c>
    </row>
    <row r="38" spans="2:8">
      <c r="B38" s="7">
        <v>36</v>
      </c>
      <c r="C38" s="4">
        <v>80815</v>
      </c>
      <c r="D38" s="7">
        <v>2</v>
      </c>
      <c r="E38" s="3" t="s">
        <v>36</v>
      </c>
      <c r="G38" s="9" t="str">
        <f>LEFT(IFERROR(VLOOKUP(TRIM(C38),[1]!Table_Query_from_BetcoViews[[AlternateID]:[MainSKU]],4,FALSE),C38),6)</f>
        <v>E87480</v>
      </c>
      <c r="H38" s="9" t="str">
        <f>IFERROR(VLOOKUP(TRIM(C38),[1]!Table_Query_from_BetcoViews[[AlternateID]:[ItemDescr2]],5,FALSE),E38)</f>
        <v>Bearing</v>
      </c>
    </row>
    <row r="39" spans="2:8">
      <c r="E39" s="3"/>
      <c r="H39" s="5">
        <v>49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40"/>
  <sheetViews>
    <sheetView tabSelected="1" workbookViewId="0">
      <selection activeCell="C38" activeCellId="10" sqref="C8 C9 C14 C18 C20 C27 C28 C31 C32 C37 C38"/>
    </sheetView>
  </sheetViews>
  <sheetFormatPr defaultRowHeight="15"/>
  <cols>
    <col min="2" max="4" width="9.140625" style="13"/>
    <col min="5" max="5" width="33.7109375" customWidth="1"/>
  </cols>
  <sheetData>
    <row r="2" spans="2:8" ht="15.75">
      <c r="E2" s="10" t="s">
        <v>0</v>
      </c>
    </row>
    <row r="3" spans="2:8">
      <c r="B3" s="6"/>
      <c r="D3" s="8"/>
      <c r="G3" s="2"/>
    </row>
    <row r="4" spans="2:8">
      <c r="B4" s="11" t="s">
        <v>37</v>
      </c>
      <c r="C4" s="14" t="s">
        <v>38</v>
      </c>
      <c r="D4" s="11" t="s">
        <v>39</v>
      </c>
      <c r="E4" s="16" t="s">
        <v>40</v>
      </c>
      <c r="F4" s="3"/>
    </row>
    <row r="5" spans="2:8">
      <c r="B5" s="12">
        <v>1</v>
      </c>
      <c r="C5" s="15" t="s">
        <v>41</v>
      </c>
      <c r="D5" s="12">
        <v>1</v>
      </c>
      <c r="E5" s="17" t="s">
        <v>1</v>
      </c>
      <c r="G5" s="9"/>
      <c r="H5" s="9"/>
    </row>
    <row r="6" spans="2:8">
      <c r="B6" s="12">
        <v>2</v>
      </c>
      <c r="C6" s="15" t="s">
        <v>42</v>
      </c>
      <c r="D6" s="12">
        <v>1</v>
      </c>
      <c r="E6" s="17" t="s">
        <v>2</v>
      </c>
      <c r="G6" s="9"/>
      <c r="H6" s="9"/>
    </row>
    <row r="7" spans="2:8">
      <c r="B7" s="12">
        <v>3</v>
      </c>
      <c r="C7" s="15" t="s">
        <v>43</v>
      </c>
      <c r="D7" s="12">
        <v>1</v>
      </c>
      <c r="E7" s="17" t="s">
        <v>3</v>
      </c>
      <c r="G7" s="9"/>
      <c r="H7" s="9"/>
    </row>
    <row r="8" spans="2:8">
      <c r="B8" s="12">
        <v>4</v>
      </c>
      <c r="C8" s="18" t="s">
        <v>44</v>
      </c>
      <c r="D8" s="12">
        <v>1</v>
      </c>
      <c r="E8" s="17" t="s">
        <v>4</v>
      </c>
      <c r="G8" s="9"/>
      <c r="H8" s="9"/>
    </row>
    <row r="9" spans="2:8">
      <c r="B9" s="12">
        <v>5</v>
      </c>
      <c r="C9" s="18" t="s">
        <v>45</v>
      </c>
      <c r="D9" s="12">
        <v>1</v>
      </c>
      <c r="E9" s="17" t="s">
        <v>5</v>
      </c>
      <c r="G9" s="9"/>
      <c r="H9" s="9"/>
    </row>
    <row r="10" spans="2:8">
      <c r="B10" s="12">
        <v>6</v>
      </c>
      <c r="C10" s="15" t="s">
        <v>46</v>
      </c>
      <c r="D10" s="12">
        <v>1</v>
      </c>
      <c r="E10" s="17" t="s">
        <v>6</v>
      </c>
      <c r="G10" s="9"/>
      <c r="H10" s="9"/>
    </row>
    <row r="11" spans="2:8">
      <c r="B11" s="12">
        <v>7</v>
      </c>
      <c r="C11" s="15" t="s">
        <v>47</v>
      </c>
      <c r="D11" s="12">
        <v>3</v>
      </c>
      <c r="E11" s="17" t="s">
        <v>7</v>
      </c>
      <c r="G11" s="9"/>
      <c r="H11" s="9"/>
    </row>
    <row r="12" spans="2:8">
      <c r="B12" s="12">
        <v>8</v>
      </c>
      <c r="C12" s="15" t="s">
        <v>48</v>
      </c>
      <c r="D12" s="12">
        <v>1</v>
      </c>
      <c r="E12" s="17" t="s">
        <v>8</v>
      </c>
      <c r="G12" s="9"/>
      <c r="H12" s="9"/>
    </row>
    <row r="13" spans="2:8">
      <c r="B13" s="12">
        <v>9</v>
      </c>
      <c r="C13" s="15" t="s">
        <v>49</v>
      </c>
      <c r="D13" s="12">
        <v>1</v>
      </c>
      <c r="E13" s="17" t="s">
        <v>9</v>
      </c>
      <c r="G13" s="9"/>
      <c r="H13" s="9"/>
    </row>
    <row r="14" spans="2:8">
      <c r="B14" s="12">
        <v>10</v>
      </c>
      <c r="C14" s="18" t="s">
        <v>50</v>
      </c>
      <c r="D14" s="12">
        <v>1</v>
      </c>
      <c r="E14" s="17" t="s">
        <v>10</v>
      </c>
      <c r="G14" s="9"/>
      <c r="H14" s="9"/>
    </row>
    <row r="15" spans="2:8">
      <c r="B15" s="12">
        <v>11</v>
      </c>
      <c r="C15" s="15" t="s">
        <v>51</v>
      </c>
      <c r="D15" s="12">
        <v>1</v>
      </c>
      <c r="E15" s="17" t="s">
        <v>11</v>
      </c>
      <c r="G15" s="9"/>
      <c r="H15" s="9"/>
    </row>
    <row r="16" spans="2:8">
      <c r="B16" s="12">
        <v>12</v>
      </c>
      <c r="C16" s="15" t="s">
        <v>52</v>
      </c>
      <c r="D16" s="12">
        <v>1</v>
      </c>
      <c r="E16" s="17" t="s">
        <v>12</v>
      </c>
      <c r="G16" s="9"/>
      <c r="H16" s="9"/>
    </row>
    <row r="17" spans="2:8">
      <c r="B17" s="12">
        <v>13</v>
      </c>
      <c r="C17" s="15" t="s">
        <v>53</v>
      </c>
      <c r="D17" s="12">
        <v>1</v>
      </c>
      <c r="E17" s="17" t="s">
        <v>13</v>
      </c>
      <c r="G17" s="9"/>
      <c r="H17" s="9"/>
    </row>
    <row r="18" spans="2:8">
      <c r="B18" s="12">
        <v>14</v>
      </c>
      <c r="C18" s="18" t="s">
        <v>54</v>
      </c>
      <c r="D18" s="12">
        <v>1</v>
      </c>
      <c r="E18" s="17" t="s">
        <v>14</v>
      </c>
      <c r="G18" s="9"/>
      <c r="H18" s="9"/>
    </row>
    <row r="19" spans="2:8">
      <c r="B19" s="12">
        <v>15</v>
      </c>
      <c r="C19" s="15" t="s">
        <v>55</v>
      </c>
      <c r="D19" s="12">
        <v>1</v>
      </c>
      <c r="E19" s="17" t="s">
        <v>15</v>
      </c>
      <c r="G19" s="9"/>
      <c r="H19" s="9"/>
    </row>
    <row r="20" spans="2:8">
      <c r="B20" s="12">
        <v>16</v>
      </c>
      <c r="C20" s="18" t="s">
        <v>56</v>
      </c>
      <c r="D20" s="12">
        <v>1</v>
      </c>
      <c r="E20" s="17" t="s">
        <v>16</v>
      </c>
      <c r="G20" s="9"/>
      <c r="H20" s="9"/>
    </row>
    <row r="21" spans="2:8">
      <c r="B21" s="12">
        <v>17</v>
      </c>
      <c r="C21" s="15" t="s">
        <v>57</v>
      </c>
      <c r="D21" s="12">
        <v>1</v>
      </c>
      <c r="E21" s="17" t="s">
        <v>17</v>
      </c>
      <c r="G21" s="9"/>
      <c r="H21" s="9"/>
    </row>
    <row r="22" spans="2:8">
      <c r="B22" s="12">
        <v>18</v>
      </c>
      <c r="C22" s="15" t="s">
        <v>58</v>
      </c>
      <c r="D22" s="12">
        <v>1</v>
      </c>
      <c r="E22" s="17" t="s">
        <v>18</v>
      </c>
      <c r="G22" s="9"/>
      <c r="H22" s="9"/>
    </row>
    <row r="23" spans="2:8">
      <c r="B23" s="12">
        <v>19</v>
      </c>
      <c r="C23" s="15" t="s">
        <v>59</v>
      </c>
      <c r="D23" s="12">
        <v>2</v>
      </c>
      <c r="E23" s="17" t="s">
        <v>19</v>
      </c>
      <c r="G23" s="9"/>
      <c r="H23" s="9"/>
    </row>
    <row r="24" spans="2:8">
      <c r="B24" s="12">
        <v>20</v>
      </c>
      <c r="C24" s="15" t="s">
        <v>60</v>
      </c>
      <c r="D24" s="12">
        <v>3</v>
      </c>
      <c r="E24" s="17" t="s">
        <v>20</v>
      </c>
      <c r="G24" s="9"/>
      <c r="H24" s="9"/>
    </row>
    <row r="25" spans="2:8">
      <c r="B25" s="12">
        <v>21</v>
      </c>
      <c r="C25" s="15" t="s">
        <v>61</v>
      </c>
      <c r="D25" s="12">
        <v>2</v>
      </c>
      <c r="E25" s="17" t="s">
        <v>21</v>
      </c>
      <c r="G25" s="9"/>
      <c r="H25" s="9"/>
    </row>
    <row r="26" spans="2:8">
      <c r="B26" s="12">
        <v>22</v>
      </c>
      <c r="C26" s="15" t="s">
        <v>62</v>
      </c>
      <c r="D26" s="12">
        <v>1</v>
      </c>
      <c r="E26" s="17" t="s">
        <v>22</v>
      </c>
      <c r="G26" s="9"/>
      <c r="H26" s="9"/>
    </row>
    <row r="27" spans="2:8">
      <c r="B27" s="12">
        <v>23</v>
      </c>
      <c r="C27" s="18" t="s">
        <v>63</v>
      </c>
      <c r="D27" s="12">
        <v>1</v>
      </c>
      <c r="E27" s="17" t="s">
        <v>23</v>
      </c>
      <c r="G27" s="9"/>
      <c r="H27" s="9"/>
    </row>
    <row r="28" spans="2:8">
      <c r="B28" s="12">
        <v>24</v>
      </c>
      <c r="C28" s="18" t="s">
        <v>64</v>
      </c>
      <c r="D28" s="12">
        <v>1</v>
      </c>
      <c r="E28" s="17" t="s">
        <v>24</v>
      </c>
      <c r="G28" s="9"/>
      <c r="H28" s="9"/>
    </row>
    <row r="29" spans="2:8">
      <c r="B29" s="12">
        <v>25</v>
      </c>
      <c r="C29" s="15" t="s">
        <v>65</v>
      </c>
      <c r="D29" s="12">
        <v>1</v>
      </c>
      <c r="E29" s="17" t="s">
        <v>25</v>
      </c>
      <c r="G29" s="9"/>
      <c r="H29" s="9"/>
    </row>
    <row r="30" spans="2:8">
      <c r="B30" s="12">
        <v>26</v>
      </c>
      <c r="C30" s="15" t="s">
        <v>66</v>
      </c>
      <c r="D30" s="12">
        <v>1</v>
      </c>
      <c r="E30" s="17" t="s">
        <v>26</v>
      </c>
      <c r="G30" s="9"/>
      <c r="H30" s="9"/>
    </row>
    <row r="31" spans="2:8">
      <c r="B31" s="12">
        <v>27</v>
      </c>
      <c r="C31" s="18" t="s">
        <v>67</v>
      </c>
      <c r="D31" s="12">
        <v>1</v>
      </c>
      <c r="E31" s="17" t="s">
        <v>27</v>
      </c>
      <c r="G31" s="9"/>
      <c r="H31" s="9"/>
    </row>
    <row r="32" spans="2:8">
      <c r="B32" s="12">
        <v>28</v>
      </c>
      <c r="C32" s="18" t="s">
        <v>68</v>
      </c>
      <c r="D32" s="12">
        <v>1</v>
      </c>
      <c r="E32" s="17" t="s">
        <v>28</v>
      </c>
      <c r="G32" s="9"/>
      <c r="H32" s="9"/>
    </row>
    <row r="33" spans="2:8">
      <c r="B33" s="12">
        <v>29</v>
      </c>
      <c r="C33" s="15" t="s">
        <v>69</v>
      </c>
      <c r="D33" s="12">
        <v>2</v>
      </c>
      <c r="E33" s="17" t="s">
        <v>29</v>
      </c>
      <c r="G33" s="9"/>
      <c r="H33" s="9"/>
    </row>
    <row r="34" spans="2:8">
      <c r="B34" s="12">
        <v>30</v>
      </c>
      <c r="C34" s="15" t="s">
        <v>70</v>
      </c>
      <c r="D34" s="12">
        <v>1</v>
      </c>
      <c r="E34" s="17" t="s">
        <v>30</v>
      </c>
      <c r="G34" s="9"/>
      <c r="H34" s="9"/>
    </row>
    <row r="35" spans="2:8">
      <c r="B35" s="12">
        <v>31</v>
      </c>
      <c r="C35" s="15" t="s">
        <v>71</v>
      </c>
      <c r="D35" s="12">
        <v>4</v>
      </c>
      <c r="E35" s="17" t="s">
        <v>31</v>
      </c>
      <c r="G35" s="9"/>
      <c r="H35" s="9"/>
    </row>
    <row r="36" spans="2:8">
      <c r="B36" s="12">
        <v>32</v>
      </c>
      <c r="C36" s="15" t="s">
        <v>72</v>
      </c>
      <c r="D36" s="12">
        <v>3</v>
      </c>
      <c r="E36" s="17" t="s">
        <v>32</v>
      </c>
      <c r="G36" s="9"/>
      <c r="H36" s="9"/>
    </row>
    <row r="37" spans="2:8">
      <c r="B37" s="12">
        <v>33</v>
      </c>
      <c r="C37" s="18" t="s">
        <v>73</v>
      </c>
      <c r="D37" s="12">
        <v>2</v>
      </c>
      <c r="E37" s="17" t="s">
        <v>33</v>
      </c>
      <c r="G37" s="9"/>
      <c r="H37" s="9"/>
    </row>
    <row r="38" spans="2:8">
      <c r="B38" s="12">
        <v>34</v>
      </c>
      <c r="C38" s="18" t="s">
        <v>74</v>
      </c>
      <c r="D38" s="12">
        <v>1</v>
      </c>
      <c r="E38" s="17" t="s">
        <v>34</v>
      </c>
      <c r="G38" s="9"/>
      <c r="H38" s="9"/>
    </row>
    <row r="39" spans="2:8">
      <c r="B39" s="12">
        <v>35</v>
      </c>
      <c r="C39" s="15" t="s">
        <v>75</v>
      </c>
      <c r="D39" s="12">
        <v>1</v>
      </c>
      <c r="E39" s="17" t="s">
        <v>35</v>
      </c>
      <c r="G39" s="9"/>
      <c r="H39" s="9"/>
    </row>
    <row r="40" spans="2:8">
      <c r="B40" s="12">
        <v>36</v>
      </c>
      <c r="C40" s="15" t="s">
        <v>76</v>
      </c>
      <c r="D40" s="12">
        <v>2</v>
      </c>
      <c r="E40" s="17" t="s">
        <v>36</v>
      </c>
      <c r="G40" s="9"/>
      <c r="H40" s="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BC7DFE-2F06-45D8-9F74-BAD35C8A72C3}"/>
</file>

<file path=customXml/itemProps2.xml><?xml version="1.0" encoding="utf-8"?>
<ds:datastoreItem xmlns:ds="http://schemas.openxmlformats.org/officeDocument/2006/customXml" ds:itemID="{DCCE752B-5482-4314-A8DE-6ADCB44CB97E}"/>
</file>

<file path=customXml/itemProps3.xml><?xml version="1.0" encoding="utf-8"?>
<ds:datastoreItem xmlns:ds="http://schemas.openxmlformats.org/officeDocument/2006/customXml" ds:itemID="{28034AA2-35E6-4239-9512-6E16070229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2010-10-11T14:07:13Z</cp:lastPrinted>
  <dcterms:created xsi:type="dcterms:W3CDTF">2010-10-08T16:53:09Z</dcterms:created>
  <dcterms:modified xsi:type="dcterms:W3CDTF">2010-10-11T14:07:15Z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